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44" activeTab="0"/>
  </bookViews>
  <sheets>
    <sheet name="Data" sheetId="1" r:id="rId1"/>
    <sheet name="Alterations" sheetId="2" r:id="rId2"/>
    <sheet name="Weights" sheetId="3" r:id="rId3"/>
  </sheets>
  <definedNames/>
  <calcPr fullCalcOnLoad="1"/>
</workbook>
</file>

<file path=xl/sharedStrings.xml><?xml version="1.0" encoding="utf-8"?>
<sst xmlns="http://schemas.openxmlformats.org/spreadsheetml/2006/main" count="118" uniqueCount="77">
  <si>
    <t>Raw data</t>
  </si>
  <si>
    <t>Cattle (1000 heads)</t>
  </si>
  <si>
    <t>Slaughtered cows</t>
  </si>
  <si>
    <t>Slaughtered heifers</t>
  </si>
  <si>
    <t>Slaughtered bullocks and bulls</t>
  </si>
  <si>
    <t>Slaughtered calves and young cattle</t>
  </si>
  <si>
    <t>Import slaughter</t>
  </si>
  <si>
    <t>Export slaughter</t>
  </si>
  <si>
    <t>Import fatteners</t>
  </si>
  <si>
    <t>Export fatteners</t>
  </si>
  <si>
    <t xml:space="preserve">Living dairy cows </t>
  </si>
  <si>
    <t>Pigs (1000 heads)</t>
  </si>
  <si>
    <t>Slaughtered pigs</t>
  </si>
  <si>
    <t>Living sows</t>
  </si>
  <si>
    <t>Poultry (1000 heads)</t>
  </si>
  <si>
    <t xml:space="preserve">Slaughtered broiler </t>
  </si>
  <si>
    <t>Slaughtered turkey</t>
  </si>
  <si>
    <t>Caprinae (1000 heads)</t>
  </si>
  <si>
    <t>Slaughtered sheep and goat</t>
  </si>
  <si>
    <t>Import sheep slaughter</t>
  </si>
  <si>
    <t>Export sheep slaughter</t>
  </si>
  <si>
    <t>Import sheep fatteners</t>
  </si>
  <si>
    <t>Export sheep fatteners</t>
  </si>
  <si>
    <t>Living sheep</t>
  </si>
  <si>
    <t>Import goat slaughter</t>
  </si>
  <si>
    <t>Export goat slaughter</t>
  </si>
  <si>
    <t>Import goat fatteners</t>
  </si>
  <si>
    <t>Export goat fatteners</t>
  </si>
  <si>
    <t>Equidae (1000 heads)</t>
  </si>
  <si>
    <t>Living horses</t>
  </si>
  <si>
    <t>Rabbits (1000 heads)</t>
  </si>
  <si>
    <t>Slaughtered rabbits</t>
  </si>
  <si>
    <t>Fish (1000 tons)</t>
  </si>
  <si>
    <t>Biomass live weight</t>
  </si>
  <si>
    <t>Computed Biomass (1000 tons) of animals</t>
  </si>
  <si>
    <t>Cattle</t>
  </si>
  <si>
    <t>Pigs</t>
  </si>
  <si>
    <t>Poultry</t>
  </si>
  <si>
    <t>Caprinae</t>
  </si>
  <si>
    <t>Equidae</t>
  </si>
  <si>
    <t>Rabbits</t>
  </si>
  <si>
    <t>Fish</t>
  </si>
  <si>
    <t>Computed PCU</t>
  </si>
  <si>
    <t>CATTLE</t>
  </si>
  <si>
    <t>PIG</t>
  </si>
  <si>
    <t>POULTRY</t>
  </si>
  <si>
    <t>CAPRINAE</t>
  </si>
  <si>
    <t>HORSE</t>
  </si>
  <si>
    <t>RABBIT</t>
  </si>
  <si>
    <t>FISH</t>
  </si>
  <si>
    <t>Alterations</t>
  </si>
  <si>
    <t>Animal category</t>
  </si>
  <si>
    <t>Source</t>
  </si>
  <si>
    <t>Comment</t>
  </si>
  <si>
    <t>WEIGHTS (in kg)</t>
  </si>
  <si>
    <t>SPECIES</t>
  </si>
  <si>
    <t>IMPORT/EXPORT</t>
  </si>
  <si>
    <t>SLAUGHTERED COW</t>
  </si>
  <si>
    <t>SLAUGHTERED BOVINE</t>
  </si>
  <si>
    <t>SLAUGHTERED HEIFER</t>
  </si>
  <si>
    <t>FATTENING BOVINE</t>
  </si>
  <si>
    <t>SLAUGHTERED BULLOCKS AND BULLS</t>
  </si>
  <si>
    <t>SLAUGHTERED PIG</t>
  </si>
  <si>
    <t>SLAUGHTERED CALVES AND YOUNG CATTLE</t>
  </si>
  <si>
    <t>FATTENING PIG</t>
  </si>
  <si>
    <t>DAIRY COW</t>
  </si>
  <si>
    <t>SLAUGHTERED POULTRY</t>
  </si>
  <si>
    <t>SLAUGHTERED SHEEP</t>
  </si>
  <si>
    <t>LIVING SOW</t>
  </si>
  <si>
    <t>FATTENING SHEEP</t>
  </si>
  <si>
    <t>BROILER</t>
  </si>
  <si>
    <t>SLAUGHTERED GOAT</t>
  </si>
  <si>
    <t>TURKEY</t>
  </si>
  <si>
    <t>FATTENING GOAT</t>
  </si>
  <si>
    <t>SLAUGHTERED SHEEP AND GOAT</t>
  </si>
  <si>
    <t>LIVING SHEEP</t>
  </si>
  <si>
    <t>COUNTRY CODE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</si>
</sst>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color indexed="26"/>
      <name val="Arial"/>
      <family val="2"/>
    </font>
    <font>
      <b/>
      <sz val="14"/>
      <color indexed="26"/>
      <name val="Arial"/>
      <family val="2"/>
    </font>
    <font>
      <sz val="11"/>
      <name val="Arial"/>
      <family val="2"/>
    </font>
    <font>
      <b/>
      <sz val="12"/>
      <color indexed="8"/>
      <name val="Bitstream Vera Sans Mono"/>
      <family val="3"/>
    </font>
    <font>
      <sz val="10"/>
      <name val="Bitstream Vera Sans Mono"/>
      <family val="3"/>
    </font>
    <font>
      <b/>
      <sz val="12"/>
      <name val="Bitstream Vera Sans Mono"/>
      <family val="3"/>
    </font>
    <font>
      <sz val="10"/>
      <name val="Monospace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9"/>
  <sheetViews>
    <sheetView tabSelected="1" zoomScalePageLayoutView="0" workbookViewId="0" topLeftCell="A1">
      <selection activeCell="B2" sqref="B2"/>
    </sheetView>
  </sheetViews>
  <sheetFormatPr defaultColWidth="11.00390625" defaultRowHeight="15"/>
  <cols>
    <col min="1" max="1" width="66.00390625" style="1" customWidth="1"/>
    <col min="2" max="2" width="17.28125" style="1" customWidth="1"/>
    <col min="3" max="16384" width="11.00390625" style="1" customWidth="1"/>
  </cols>
  <sheetData>
    <row r="3" spans="1:2" ht="14.25">
      <c r="A3" s="1" t="s">
        <v>76</v>
      </c>
      <c r="B3" s="1">
        <v>2018</v>
      </c>
    </row>
    <row r="4" spans="1:2" ht="15.75">
      <c r="A4" s="2"/>
      <c r="B4" s="2"/>
    </row>
    <row r="5" spans="1:2" ht="20.25">
      <c r="A5" s="3" t="s">
        <v>0</v>
      </c>
      <c r="B5" s="3"/>
    </row>
    <row r="6" ht="14.25">
      <c r="A6" s="4"/>
    </row>
    <row r="7" spans="1:2" ht="18">
      <c r="A7" s="5" t="s">
        <v>1</v>
      </c>
      <c r="B7" s="5"/>
    </row>
    <row r="8" ht="14.25">
      <c r="A8" s="1" t="s">
        <v>2</v>
      </c>
    </row>
    <row r="9" ht="14.25">
      <c r="A9" s="1" t="s">
        <v>3</v>
      </c>
    </row>
    <row r="10" ht="14.25">
      <c r="A10" s="1" t="s">
        <v>4</v>
      </c>
    </row>
    <row r="11" ht="14.25">
      <c r="A11" s="1" t="s">
        <v>5</v>
      </c>
    </row>
    <row r="12" ht="14.25">
      <c r="A12" s="1" t="s">
        <v>6</v>
      </c>
    </row>
    <row r="13" ht="14.25">
      <c r="A13" s="1" t="s">
        <v>7</v>
      </c>
    </row>
    <row r="14" ht="14.25">
      <c r="A14" s="1" t="s">
        <v>8</v>
      </c>
    </row>
    <row r="15" ht="14.25">
      <c r="A15" s="1" t="s">
        <v>9</v>
      </c>
    </row>
    <row r="16" ht="14.25">
      <c r="A16" s="1" t="s">
        <v>10</v>
      </c>
    </row>
    <row r="17" spans="1:2" ht="18">
      <c r="A17" s="5" t="s">
        <v>11</v>
      </c>
      <c r="B17" s="5"/>
    </row>
    <row r="18" ht="14.25">
      <c r="A18" s="6" t="s">
        <v>12</v>
      </c>
    </row>
    <row r="19" ht="14.25">
      <c r="A19" s="1" t="s">
        <v>6</v>
      </c>
    </row>
    <row r="20" ht="14.25">
      <c r="A20" s="1" t="s">
        <v>7</v>
      </c>
    </row>
    <row r="21" ht="14.25">
      <c r="A21" s="1" t="s">
        <v>8</v>
      </c>
    </row>
    <row r="22" ht="14.25">
      <c r="A22" s="1" t="s">
        <v>9</v>
      </c>
    </row>
    <row r="23" ht="14.25">
      <c r="A23" s="7" t="s">
        <v>13</v>
      </c>
    </row>
    <row r="24" spans="1:2" ht="18">
      <c r="A24" s="5" t="s">
        <v>14</v>
      </c>
      <c r="B24" s="5"/>
    </row>
    <row r="25" ht="14.25">
      <c r="A25" s="1" t="s">
        <v>15</v>
      </c>
    </row>
    <row r="26" ht="14.25">
      <c r="A26" s="1" t="s">
        <v>16</v>
      </c>
    </row>
    <row r="27" ht="14.25">
      <c r="A27" s="1" t="s">
        <v>6</v>
      </c>
    </row>
    <row r="28" ht="14.25">
      <c r="A28" s="1" t="s">
        <v>7</v>
      </c>
    </row>
    <row r="29" spans="1:2" ht="18">
      <c r="A29" s="5" t="s">
        <v>17</v>
      </c>
      <c r="B29" s="5"/>
    </row>
    <row r="30" ht="14.25">
      <c r="A30" s="1" t="s">
        <v>18</v>
      </c>
    </row>
    <row r="31" ht="14.25">
      <c r="A31" s="1" t="s">
        <v>19</v>
      </c>
    </row>
    <row r="32" ht="14.25">
      <c r="A32" s="1" t="s">
        <v>20</v>
      </c>
    </row>
    <row r="33" ht="14.25">
      <c r="A33" s="1" t="s">
        <v>21</v>
      </c>
    </row>
    <row r="34" ht="14.25">
      <c r="A34" s="1" t="s">
        <v>22</v>
      </c>
    </row>
    <row r="35" ht="14.25">
      <c r="A35" s="1" t="s">
        <v>23</v>
      </c>
    </row>
    <row r="36" ht="14.25">
      <c r="A36" s="1" t="s">
        <v>24</v>
      </c>
    </row>
    <row r="37" ht="14.25">
      <c r="A37" s="1" t="s">
        <v>25</v>
      </c>
    </row>
    <row r="38" ht="14.25">
      <c r="A38" s="1" t="s">
        <v>26</v>
      </c>
    </row>
    <row r="39" ht="14.25">
      <c r="A39" s="1" t="s">
        <v>27</v>
      </c>
    </row>
    <row r="40" spans="1:2" ht="18">
      <c r="A40" s="5" t="s">
        <v>28</v>
      </c>
      <c r="B40" s="5"/>
    </row>
    <row r="41" ht="14.25">
      <c r="A41" s="1" t="s">
        <v>29</v>
      </c>
    </row>
    <row r="42" spans="1:2" ht="18">
      <c r="A42" s="5" t="s">
        <v>30</v>
      </c>
      <c r="B42" s="5"/>
    </row>
    <row r="43" ht="14.25">
      <c r="A43" s="1" t="s">
        <v>31</v>
      </c>
    </row>
    <row r="44" spans="1:2" ht="18">
      <c r="A44" s="5" t="s">
        <v>32</v>
      </c>
      <c r="B44" s="5"/>
    </row>
    <row r="45" ht="14.25">
      <c r="A45" s="1" t="s">
        <v>33</v>
      </c>
    </row>
    <row r="48" spans="1:2" ht="20.25">
      <c r="A48" s="3" t="s">
        <v>34</v>
      </c>
      <c r="B48" s="3"/>
    </row>
    <row r="49" ht="14.25">
      <c r="A49" s="4"/>
    </row>
    <row r="50" spans="1:2" ht="18">
      <c r="A50" s="5" t="s">
        <v>35</v>
      </c>
      <c r="B50" s="5"/>
    </row>
    <row r="51" spans="1:2" ht="14.25">
      <c r="A51" s="1" t="s">
        <v>2</v>
      </c>
      <c r="B51" s="1">
        <f>(B8*1000)*Weights!B3/1000000</f>
        <v>0</v>
      </c>
    </row>
    <row r="52" spans="1:2" ht="14.25">
      <c r="A52" s="1" t="s">
        <v>3</v>
      </c>
      <c r="B52" s="1">
        <f>(B9*1000)*Weights!B4/1000000</f>
        <v>0</v>
      </c>
    </row>
    <row r="53" spans="1:2" ht="14.25">
      <c r="A53" s="1" t="s">
        <v>4</v>
      </c>
      <c r="B53" s="1">
        <f>(B10*1000)*Weights!B5/1000000</f>
        <v>0</v>
      </c>
    </row>
    <row r="54" spans="1:2" ht="14.25">
      <c r="A54" s="1" t="s">
        <v>5</v>
      </c>
      <c r="B54" s="1">
        <f>(B11*1000)*Weights!B6/1000000</f>
        <v>0</v>
      </c>
    </row>
    <row r="55" spans="1:2" ht="14.25">
      <c r="A55" s="1" t="s">
        <v>6</v>
      </c>
      <c r="B55" s="1">
        <f>-(B12*1000)*Weights!E3/1000000</f>
        <v>0</v>
      </c>
    </row>
    <row r="56" spans="1:2" ht="14.25">
      <c r="A56" s="1" t="s">
        <v>7</v>
      </c>
      <c r="B56" s="1">
        <f>(B13*1000)*Weights!E3/1000000</f>
        <v>0</v>
      </c>
    </row>
    <row r="57" spans="1:2" ht="14.25">
      <c r="A57" s="1" t="s">
        <v>8</v>
      </c>
      <c r="B57" s="1">
        <f>-(B14*1000)*Weights!E4/1000000</f>
        <v>0</v>
      </c>
    </row>
    <row r="58" spans="1:2" ht="14.25">
      <c r="A58" s="1" t="s">
        <v>9</v>
      </c>
      <c r="B58" s="1">
        <f>(B15*1000)*Weights!E4/1000000</f>
        <v>0</v>
      </c>
    </row>
    <row r="59" spans="1:2" ht="14.25">
      <c r="A59" s="1" t="s">
        <v>10</v>
      </c>
      <c r="B59" s="1">
        <f>(B16*1000)*Weights!B7/1000000</f>
        <v>0</v>
      </c>
    </row>
    <row r="60" spans="1:2" ht="18">
      <c r="A60" s="5" t="s">
        <v>36</v>
      </c>
      <c r="B60" s="5"/>
    </row>
    <row r="61" spans="1:2" ht="14.25">
      <c r="A61" s="6" t="s">
        <v>12</v>
      </c>
      <c r="B61" s="1">
        <f>(B18*1000)*Weights!B8/1000000</f>
        <v>0</v>
      </c>
    </row>
    <row r="62" spans="1:2" ht="14.25">
      <c r="A62" s="1" t="s">
        <v>6</v>
      </c>
      <c r="B62" s="1">
        <f>-(B19*1000)*Weights!E5/1000000</f>
        <v>0</v>
      </c>
    </row>
    <row r="63" spans="1:2" ht="14.25">
      <c r="A63" s="1" t="s">
        <v>7</v>
      </c>
      <c r="B63" s="1">
        <f>(B20*1000)*Weights!E5/1000000</f>
        <v>0</v>
      </c>
    </row>
    <row r="64" spans="1:2" ht="14.25">
      <c r="A64" s="1" t="s">
        <v>8</v>
      </c>
      <c r="B64" s="1">
        <f>-(B21*1000)*Weights!E6/1000000</f>
        <v>0</v>
      </c>
    </row>
    <row r="65" spans="1:2" ht="14.25">
      <c r="A65" s="1" t="s">
        <v>9</v>
      </c>
      <c r="B65" s="1">
        <f>(B22*1000)*Weights!E6/1000000</f>
        <v>0</v>
      </c>
    </row>
    <row r="66" spans="1:2" ht="14.25">
      <c r="A66" s="7" t="s">
        <v>13</v>
      </c>
      <c r="B66" s="1">
        <f>(B23*1000)*Weights!B9/1000000</f>
        <v>0</v>
      </c>
    </row>
    <row r="67" spans="1:2" ht="18">
      <c r="A67" s="5" t="s">
        <v>37</v>
      </c>
      <c r="B67" s="5"/>
    </row>
    <row r="68" spans="1:2" ht="14.25">
      <c r="A68" s="1" t="s">
        <v>15</v>
      </c>
      <c r="B68" s="1">
        <f>(B25*1000)*Weights!B10/1000000</f>
        <v>0</v>
      </c>
    </row>
    <row r="69" spans="1:2" ht="14.25">
      <c r="A69" s="1" t="s">
        <v>16</v>
      </c>
      <c r="B69" s="1">
        <f>(B26*1000)*Weights!B11/1000000</f>
        <v>0</v>
      </c>
    </row>
    <row r="70" spans="1:2" ht="14.25">
      <c r="A70" s="1" t="s">
        <v>6</v>
      </c>
      <c r="B70" s="1">
        <f>-(B27*1000)*Weights!E7/1000000</f>
        <v>0</v>
      </c>
    </row>
    <row r="71" spans="1:2" ht="14.25">
      <c r="A71" s="1" t="s">
        <v>7</v>
      </c>
      <c r="B71" s="1">
        <f>(B28*1000)*Weights!E7/1000000</f>
        <v>0</v>
      </c>
    </row>
    <row r="72" spans="1:2" ht="18">
      <c r="A72" s="5" t="s">
        <v>38</v>
      </c>
      <c r="B72" s="5"/>
    </row>
    <row r="73" spans="1:2" ht="14.25">
      <c r="A73" s="1" t="s">
        <v>18</v>
      </c>
      <c r="B73" s="1">
        <f>(B30*1000)*Weights!B12/1000000</f>
        <v>0</v>
      </c>
    </row>
    <row r="74" spans="1:2" ht="14.25">
      <c r="A74" s="1" t="s">
        <v>19</v>
      </c>
      <c r="B74" s="1">
        <f>-(B31*1000)*Weights!E8/1000000</f>
        <v>0</v>
      </c>
    </row>
    <row r="75" spans="1:2" ht="14.25">
      <c r="A75" s="1" t="s">
        <v>20</v>
      </c>
      <c r="B75" s="1">
        <f>(B32*1000)*Weights!E8/1000000</f>
        <v>0</v>
      </c>
    </row>
    <row r="76" spans="1:2" ht="14.25">
      <c r="A76" s="1" t="s">
        <v>21</v>
      </c>
      <c r="B76" s="1">
        <f>-(B33*1000)*Weights!E9/1000000</f>
        <v>0</v>
      </c>
    </row>
    <row r="77" spans="1:2" ht="14.25">
      <c r="A77" s="1" t="s">
        <v>22</v>
      </c>
      <c r="B77" s="1">
        <f>(B34*1000)*Weights!E9/1000000</f>
        <v>0</v>
      </c>
    </row>
    <row r="78" spans="1:2" ht="14.25">
      <c r="A78" s="1" t="s">
        <v>23</v>
      </c>
      <c r="B78" s="1">
        <f>(B35*1000)*Weights!B13/1000000</f>
        <v>0</v>
      </c>
    </row>
    <row r="79" spans="1:2" ht="14.25">
      <c r="A79" s="1" t="s">
        <v>24</v>
      </c>
      <c r="B79" s="1">
        <f>-(B36*1000)*Weights!E10/1000000</f>
        <v>0</v>
      </c>
    </row>
    <row r="80" spans="1:2" ht="14.25">
      <c r="A80" s="1" t="s">
        <v>25</v>
      </c>
      <c r="B80" s="1">
        <f>(B37*1000)*Weights!E10/1000000</f>
        <v>0</v>
      </c>
    </row>
    <row r="81" spans="1:2" ht="14.25">
      <c r="A81" s="1" t="s">
        <v>26</v>
      </c>
      <c r="B81" s="1">
        <f>-(B38*1000)*Weights!E11/1000000</f>
        <v>0</v>
      </c>
    </row>
    <row r="82" spans="1:2" ht="14.25">
      <c r="A82" s="1" t="s">
        <v>27</v>
      </c>
      <c r="B82" s="1">
        <f>(B39*1000)*Weights!E11/1000000</f>
        <v>0</v>
      </c>
    </row>
    <row r="83" spans="1:2" ht="18">
      <c r="A83" s="5" t="s">
        <v>39</v>
      </c>
      <c r="B83" s="5"/>
    </row>
    <row r="84" spans="1:2" ht="14.25">
      <c r="A84" s="1" t="s">
        <v>29</v>
      </c>
      <c r="B84" s="1">
        <f>(B41*1000)*Weights!B14/1000000</f>
        <v>0</v>
      </c>
    </row>
    <row r="85" spans="1:2" ht="18">
      <c r="A85" s="5" t="s">
        <v>40</v>
      </c>
      <c r="B85" s="5"/>
    </row>
    <row r="86" spans="1:2" ht="14.25">
      <c r="A86" s="1" t="s">
        <v>31</v>
      </c>
      <c r="B86" s="1">
        <f>(B43*1000)*Weights!B15/1000000</f>
        <v>0</v>
      </c>
    </row>
    <row r="87" spans="1:2" ht="18">
      <c r="A87" s="5" t="s">
        <v>41</v>
      </c>
      <c r="B87" s="5"/>
    </row>
    <row r="88" spans="1:2" ht="14.25">
      <c r="A88" s="1" t="s">
        <v>33</v>
      </c>
      <c r="B88" s="1">
        <f>B45</f>
        <v>0</v>
      </c>
    </row>
    <row r="91" ht="20.25">
      <c r="A91" s="3" t="s">
        <v>42</v>
      </c>
    </row>
    <row r="92" spans="1:2" ht="14.25">
      <c r="A92" s="1" t="s">
        <v>43</v>
      </c>
      <c r="B92" s="1">
        <f>SUM(B51:B59)*1000000</f>
        <v>0</v>
      </c>
    </row>
    <row r="93" spans="1:2" ht="14.25">
      <c r="A93" s="1" t="s">
        <v>44</v>
      </c>
      <c r="B93" s="1">
        <f>SUM(B61:B66)*1000000</f>
        <v>0</v>
      </c>
    </row>
    <row r="94" spans="1:2" ht="14.25">
      <c r="A94" s="1" t="s">
        <v>45</v>
      </c>
      <c r="B94" s="1">
        <f>SUM(B68:B71)*1000000</f>
        <v>0</v>
      </c>
    </row>
    <row r="95" spans="1:2" ht="14.25">
      <c r="A95" s="1" t="s">
        <v>46</v>
      </c>
      <c r="B95" s="1">
        <f>SUM(B73:B82)*1000000</f>
        <v>0</v>
      </c>
    </row>
    <row r="96" spans="1:2" ht="14.25">
      <c r="A96" s="1" t="s">
        <v>47</v>
      </c>
      <c r="B96" s="1">
        <f>SUM(B84)*1000000</f>
        <v>0</v>
      </c>
    </row>
    <row r="97" spans="1:2" ht="14.25">
      <c r="A97" s="1" t="s">
        <v>48</v>
      </c>
      <c r="B97" s="1">
        <f>SUM(B86)*1000000</f>
        <v>0</v>
      </c>
    </row>
    <row r="98" spans="1:2" ht="14.25">
      <c r="A98" s="1" t="s">
        <v>49</v>
      </c>
      <c r="B98" s="1">
        <f>SUM(B88)*1000000</f>
        <v>0</v>
      </c>
    </row>
    <row r="99" ht="14.25">
      <c r="B99" s="1">
        <f>SUM(B92:B98)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headerFooter alignWithMargins="0">
    <oddFooter>&amp;C&amp;1#&amp;"Verdana"&amp;7&amp;K737373Classified as public by the European Medicines Agency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4.140625" style="0" customWidth="1"/>
  </cols>
  <sheetData>
    <row r="2" ht="16.5">
      <c r="A2" s="8" t="s">
        <v>50</v>
      </c>
    </row>
    <row r="3" spans="1:3" ht="15">
      <c r="A3" t="s">
        <v>51</v>
      </c>
      <c r="B3" t="s">
        <v>52</v>
      </c>
      <c r="C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headerFooter alignWithMargins="0">
    <oddFooter>&amp;C&amp;1#&amp;"Verdana"&amp;7&amp;K737373Classified as public by the European Medicines Agency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3" sqref="B3"/>
    </sheetView>
  </sheetViews>
  <sheetFormatPr defaultColWidth="11.00390625" defaultRowHeight="15"/>
  <cols>
    <col min="1" max="1" width="43.00390625" style="9" customWidth="1"/>
    <col min="2" max="3" width="11.00390625" style="9" customWidth="1"/>
    <col min="4" max="4" width="24.28125" style="9" customWidth="1"/>
    <col min="5" max="16384" width="11.00390625" style="9" customWidth="1"/>
  </cols>
  <sheetData>
    <row r="1" ht="16.5">
      <c r="A1" s="10" t="s">
        <v>54</v>
      </c>
    </row>
    <row r="2" spans="1:4" ht="16.5">
      <c r="A2" s="10" t="s">
        <v>55</v>
      </c>
      <c r="D2" s="10" t="s">
        <v>56</v>
      </c>
    </row>
    <row r="3" spans="1:7" ht="15">
      <c r="A3" s="11" t="s">
        <v>57</v>
      </c>
      <c r="B3" s="9">
        <v>425</v>
      </c>
      <c r="D3" s="11" t="s">
        <v>58</v>
      </c>
      <c r="E3" s="9">
        <v>425</v>
      </c>
      <c r="G3"/>
    </row>
    <row r="4" spans="1:5" ht="13.5">
      <c r="A4" s="11" t="s">
        <v>59</v>
      </c>
      <c r="B4" s="9">
        <v>200</v>
      </c>
      <c r="D4" s="11" t="s">
        <v>60</v>
      </c>
      <c r="E4" s="9">
        <v>140</v>
      </c>
    </row>
    <row r="5" spans="1:5" ht="13.5">
      <c r="A5" s="11" t="s">
        <v>61</v>
      </c>
      <c r="B5" s="9">
        <v>425</v>
      </c>
      <c r="D5" s="11" t="s">
        <v>62</v>
      </c>
      <c r="E5" s="9">
        <v>65</v>
      </c>
    </row>
    <row r="6" spans="1:5" ht="15">
      <c r="A6" s="11" t="s">
        <v>63</v>
      </c>
      <c r="B6" s="9">
        <v>140</v>
      </c>
      <c r="D6" s="11" t="s">
        <v>64</v>
      </c>
      <c r="E6" s="12">
        <v>25</v>
      </c>
    </row>
    <row r="7" spans="1:5" ht="13.5">
      <c r="A7" s="11" t="s">
        <v>65</v>
      </c>
      <c r="B7" s="9">
        <v>425</v>
      </c>
      <c r="D7" s="11" t="s">
        <v>66</v>
      </c>
      <c r="E7" s="9">
        <v>1</v>
      </c>
    </row>
    <row r="8" spans="1:5" ht="13.5">
      <c r="A8" s="11" t="s">
        <v>62</v>
      </c>
      <c r="B8" s="9">
        <v>65</v>
      </c>
      <c r="D8" s="11" t="s">
        <v>67</v>
      </c>
      <c r="E8" s="9">
        <v>20</v>
      </c>
    </row>
    <row r="9" spans="1:5" ht="13.5">
      <c r="A9" s="11" t="s">
        <v>68</v>
      </c>
      <c r="B9" s="9">
        <v>240</v>
      </c>
      <c r="D9" s="11" t="s">
        <v>69</v>
      </c>
      <c r="E9" s="9">
        <v>20</v>
      </c>
    </row>
    <row r="10" spans="1:5" ht="13.5">
      <c r="A10" s="11" t="s">
        <v>70</v>
      </c>
      <c r="B10" s="9">
        <v>1</v>
      </c>
      <c r="D10" s="11" t="s">
        <v>71</v>
      </c>
      <c r="E10" s="9">
        <v>20</v>
      </c>
    </row>
    <row r="11" spans="1:5" ht="13.5">
      <c r="A11" s="11" t="s">
        <v>72</v>
      </c>
      <c r="B11" s="9">
        <v>6.5</v>
      </c>
      <c r="D11" s="11" t="s">
        <v>73</v>
      </c>
      <c r="E11" s="9">
        <v>20</v>
      </c>
    </row>
    <row r="12" spans="1:2" ht="13.5">
      <c r="A12" s="11" t="s">
        <v>74</v>
      </c>
      <c r="B12" s="9">
        <v>20</v>
      </c>
    </row>
    <row r="13" spans="1:2" ht="13.5">
      <c r="A13" s="11" t="s">
        <v>75</v>
      </c>
      <c r="B13" s="9">
        <v>75</v>
      </c>
    </row>
    <row r="14" spans="1:2" ht="13.5">
      <c r="A14" s="11" t="s">
        <v>47</v>
      </c>
      <c r="B14" s="9">
        <v>400</v>
      </c>
    </row>
    <row r="15" spans="1:2" ht="13.5">
      <c r="A15" s="11" t="s">
        <v>48</v>
      </c>
      <c r="B15" s="9">
        <v>1.4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headerFooter alignWithMargins="0">
    <oddFooter>&amp;C&amp;1#&amp;"Verdana"&amp;7&amp;K737373Classified as public by the European Medicines Agency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 Kristine</dc:creator>
  <cp:keywords/>
  <dc:description/>
  <cp:lastModifiedBy>EMA</cp:lastModifiedBy>
  <dcterms:created xsi:type="dcterms:W3CDTF">2019-12-13T10:16:11Z</dcterms:created>
  <dcterms:modified xsi:type="dcterms:W3CDTF">2019-12-13T10:17:31Z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b352ef-c49b-4068-987f-9b664711be4a_Enabled">
    <vt:lpwstr>True</vt:lpwstr>
  </property>
  <property fmtid="{D5CDD505-2E9C-101B-9397-08002B2CF9AE}" pid="3" name="MSIP_Label_39b352ef-c49b-4068-987f-9b664711be4a_SiteId">
    <vt:lpwstr>bc9dc15c-61bc-4f03-b60b-e5b6d8922839</vt:lpwstr>
  </property>
  <property fmtid="{D5CDD505-2E9C-101B-9397-08002B2CF9AE}" pid="4" name="MSIP_Label_39b352ef-c49b-4068-987f-9b664711be4a_Owner">
    <vt:lpwstr>Kristine.Ignate@ema.europa.eu</vt:lpwstr>
  </property>
  <property fmtid="{D5CDD505-2E9C-101B-9397-08002B2CF9AE}" pid="5" name="MSIP_Label_39b352ef-c49b-4068-987f-9b664711be4a_SetDate">
    <vt:lpwstr>2019-12-13T10:15:10.3459252Z</vt:lpwstr>
  </property>
  <property fmtid="{D5CDD505-2E9C-101B-9397-08002B2CF9AE}" pid="6" name="MSIP_Label_39b352ef-c49b-4068-987f-9b664711be4a_Name">
    <vt:lpwstr>Public</vt:lpwstr>
  </property>
  <property fmtid="{D5CDD505-2E9C-101B-9397-08002B2CF9AE}" pid="7" name="MSIP_Label_39b352ef-c49b-4068-987f-9b664711be4a_Application">
    <vt:lpwstr>Microsoft Azure Information Protection</vt:lpwstr>
  </property>
  <property fmtid="{D5CDD505-2E9C-101B-9397-08002B2CF9AE}" pid="8" name="MSIP_Label_39b352ef-c49b-4068-987f-9b664711be4a_ActionId">
    <vt:lpwstr>b996faa8-d5da-4a68-9c73-1adc2cec3991</vt:lpwstr>
  </property>
  <property fmtid="{D5CDD505-2E9C-101B-9397-08002B2CF9AE}" pid="9" name="MSIP_Label_39b352ef-c49b-4068-987f-9b664711be4a_Extended_MSFT_Method">
    <vt:lpwstr>Manual</vt:lpwstr>
  </property>
  <property fmtid="{D5CDD505-2E9C-101B-9397-08002B2CF9AE}" pid="10" name="Classification">
    <vt:lpwstr>Public</vt:lpwstr>
  </property>
</Properties>
</file>